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Для обмена документами\uprbud\svod\2026-2028\_ПРОЕКТ ЗАКОНА 2026-2028 (1 чтение)\Одновременно с законом\7. ОБАС\"/>
    </mc:Choice>
  </mc:AlternateContent>
  <bookViews>
    <workbookView xWindow="0" yWindow="2400" windowWidth="28800" windowHeight="12315"/>
  </bookViews>
  <sheets>
    <sheet name="2026 год" sheetId="1" r:id="rId1"/>
  </sheets>
  <calcPr calcId="162913"/>
</workbook>
</file>

<file path=xl/calcChain.xml><?xml version="1.0" encoding="utf-8"?>
<calcChain xmlns="http://schemas.openxmlformats.org/spreadsheetml/2006/main">
  <c r="J34" i="1" l="1"/>
  <c r="J11" i="1"/>
  <c r="K18" i="1" l="1"/>
  <c r="L18" i="1"/>
  <c r="L8" i="1"/>
  <c r="M8" i="1"/>
  <c r="K8" i="1"/>
  <c r="J48" i="1"/>
  <c r="J46" i="1"/>
  <c r="J47" i="1"/>
  <c r="J44" i="1"/>
  <c r="M44" i="1"/>
  <c r="M18" i="1" s="1"/>
  <c r="M52" i="1" s="1"/>
  <c r="J36" i="1"/>
  <c r="J41" i="1"/>
  <c r="J39" i="1"/>
  <c r="J40" i="1"/>
  <c r="J37" i="1"/>
  <c r="J38" i="1"/>
  <c r="J43" i="1"/>
  <c r="J42" i="1"/>
  <c r="J32" i="1"/>
  <c r="J33" i="1"/>
  <c r="J30" i="1"/>
  <c r="J50" i="1"/>
  <c r="J51" i="1"/>
  <c r="J49" i="1"/>
  <c r="J31" i="1"/>
  <c r="J29" i="1"/>
  <c r="J28" i="1"/>
  <c r="J26" i="1"/>
  <c r="J24" i="1"/>
  <c r="J21" i="1"/>
  <c r="J22" i="1"/>
  <c r="J23" i="1"/>
  <c r="J20" i="1"/>
  <c r="J19" i="1"/>
  <c r="J16" i="1"/>
  <c r="J10" i="1"/>
  <c r="J9" i="1"/>
  <c r="L52" i="1" l="1"/>
  <c r="K52" i="1"/>
</calcChain>
</file>

<file path=xl/sharedStrings.xml><?xml version="1.0" encoding="utf-8"?>
<sst xmlns="http://schemas.openxmlformats.org/spreadsheetml/2006/main" count="330" uniqueCount="182">
  <si>
    <t>Обоснование бюджетных ассигнований на обеспечение публичных нормативных обязательств Республики Карелия</t>
  </si>
  <si>
    <t>на 2026 год</t>
  </si>
  <si>
    <t>Вид расходов
310 "Публичные нормативные социальные выплаты гражданам", 
240* "Иные закупки товаров, работ и услуг для обеспечения государственных (муниципальных) нужд"</t>
  </si>
  <si>
    <t>Наименование публичного нормативного обязательства Республики Карелия</t>
  </si>
  <si>
    <t>Бюджетная классификация</t>
  </si>
  <si>
    <t>Реквизиты нормативного правового акта</t>
  </si>
  <si>
    <t>Категория получателей</t>
  </si>
  <si>
    <t>Численность (количество) получателей публичного нормативного обязательства Республики Карелия (человек, семей)</t>
  </si>
  <si>
    <t>Размер выплаты, тыс. руб./чел. в год (тыс. руб./семьи в год)</t>
  </si>
  <si>
    <t>Объем бюджетных ассигнований на исполнение публичных нормативных обязательств Республики Карелия, тыс. рублей</t>
  </si>
  <si>
    <t>СПРАВОЧНО</t>
  </si>
  <si>
    <t>Раздел</t>
  </si>
  <si>
    <t>Подраздел</t>
  </si>
  <si>
    <t>вид</t>
  </si>
  <si>
    <t>дата</t>
  </si>
  <si>
    <t>номер</t>
  </si>
  <si>
    <t>наименование</t>
  </si>
  <si>
    <t>на осуществление иных расходов, осуществляемых в целях исполнения публичных нормативных обязательств Республики Карелия*,
тыс. рублей</t>
  </si>
  <si>
    <t>объем бюджетных ассигнований на исполнение публичных обязательств Республики Карелия и на осуществление иных расходов, осуществляемых в целях исполнения публичных обязательств Республики Карелия (гр. 11 + гр. 12),
тыс. рублей</t>
  </si>
  <si>
    <t>1. Перечень публичных нормативных обязательств Республики Карелия, исполняемых за счет средств федерального бюджета</t>
  </si>
  <si>
    <t>X</t>
  </si>
  <si>
    <t>Федеральный закон</t>
  </si>
  <si>
    <t>Об иммунопрофилактике инфекционных болезней</t>
  </si>
  <si>
    <t xml:space="preserve">Гражданин, признанный инвалидом вследствие поствакцинального осложнения	</t>
  </si>
  <si>
    <t>03</t>
  </si>
  <si>
    <t>10</t>
  </si>
  <si>
    <t>О донорстве крови и ее компонентов</t>
  </si>
  <si>
    <t xml:space="preserve">Лица, награжденные нагрудным знаком "Почетный донор России"	</t>
  </si>
  <si>
    <t>О ветеранах</t>
  </si>
  <si>
    <t>2. Перечень публичных нормативных обязательств Республики Карелия, исполняемых за счет средств бюджета Республики Карелия</t>
  </si>
  <si>
    <t>Закон Республики Карелия</t>
  </si>
  <si>
    <t>О дополнительной социальной защите родителей погибших (умерших) военнослужащих</t>
  </si>
  <si>
    <t>Родители погибших (умерших) военнослужащих</t>
  </si>
  <si>
    <t>01</t>
  </si>
  <si>
    <t>Выплаты гражданам, имеющим особые заслуги перед Республикой Карелия</t>
  </si>
  <si>
    <t>Лица, замещавшие должности в органах государственной власти Карело-Финской Советской Социалистической Республики, Карельской Автономной Советской Социалистической Республики и Республики Карелия до 1 января 1997 года</t>
  </si>
  <si>
    <t>О ежемесячной доплате к пенсиям гражданам, проходившим военную службу по призыву в Афганистане и (или) Чеченской Республике и ставшим инвалидами вследствие военной травмы</t>
  </si>
  <si>
    <t>Граждане, проходившие военную службу по призыву в Афганистане и (или) Чеченской Республике и ставшие инвалидами вследствие военной травмы</t>
  </si>
  <si>
    <t>Доплаты к пенсиям гражданам, проходившим военную службу по призыву в Афганистане и (или) Чеченской Республике и ставшим инвалидами вследствие военной травмы</t>
  </si>
  <si>
    <t>О государственной службе Республики Карелия</t>
  </si>
  <si>
    <t>Доплаты к страховым пенсиям иным категориям граждан</t>
  </si>
  <si>
    <t>Постановление Правительства Республики Карелия</t>
  </si>
  <si>
    <t>Об утверждении государственной программы Республики Карелия "Совершенствование социальной защиты граждан"</t>
  </si>
  <si>
    <t>Распоряжение Правительства Республики Карелия</t>
  </si>
  <si>
    <t>О предоставлении единовременной денежной выплаты гражданам Российской Федерации, родившимся в период с 4 сентября 1927 года по 3 сентября 1945 года включительно на территории Союза Социалистических Республик, постоянно проживающим на территории Республики Карелия</t>
  </si>
  <si>
    <t>Единовременная денежная выплата гражданам Российской Федерации, родившимся в период с 4 сентября 1927 года по 3 сентября 1945 года включительно на территории Союза Советских Социалистических Республик, постоянно проживающим на территории Республики Карелия, в рамках реализации мероприятий по подготовке к празднованию 80-ой годовщины Победы в Великой Отечественной войне 1941-1945 годов</t>
  </si>
  <si>
    <t>О некоторых вопросах, социальной поддержки граждан, имеющих детей</t>
  </si>
  <si>
    <t>Единовременная денежная выплата женщинам, обучающимся в профессиональных образовательных организациях и образовательных организациях высшего образования, в связи с рождением ребенка</t>
  </si>
  <si>
    <t>Единовременная денежная выплата женщинам, удостоенным с 2022 года высшего звания Российской Федерации «Мать-героиня»</t>
  </si>
  <si>
    <t>Многодетная семья, имеющая право на предоставление в собственность земельный участок</t>
  </si>
  <si>
    <t>Единовременная денежная выплата многодетной семье</t>
  </si>
  <si>
    <t>Указ Главы Республики Карелия</t>
  </si>
  <si>
    <t>О единовременной денежной выплате военнослужащим, проходящим военную службу по контракту в Вооруженных Силах Российской Федерации</t>
  </si>
  <si>
    <t>Единовременная денежная выплата отдельным категориям граждан, заключивших с 1 августа 2024 года контракт о прохождении военной службы в Вооруженных Силах Российской Федерации, войсках национальной гвардии Российской Федерации сроком на один год и более для выполнения задач специальной военной операции на территориях Донецкой Народной Республики, Луганской Народной Республики, Запорожской области, Херсонской области и Украины</t>
  </si>
  <si>
    <t>Ежегодная денежная выплата на компенсацию части стоимости обучения детей из многодетных семей по образовательным программам среднего профессионального образования на платной основе</t>
  </si>
  <si>
    <t>Один из родителей либо лицо, его заменяющее</t>
  </si>
  <si>
    <t>Ежегодная компенсационная выплата на приобретение школьных принадлежностей для детей из многодетных семей</t>
  </si>
  <si>
    <t>О государственном обеспечении и социальной поддержке детей-сирот и детей, оставшихся без попечения родителей, лиц из числа детей-сирот и детей, оставшихся без попечения родителей, а также лиц, потерявших в период обучения обоих родителей или единственного родителя</t>
  </si>
  <si>
    <t>04</t>
  </si>
  <si>
    <t>Ежемесячная выплата на содержание детей-сирот и детей, оставшихся без попечения родителей, находящихся под опекой, попечительством, в приемных семьях, в семьях патронатных воспитателей</t>
  </si>
  <si>
    <t>Ежемесячная денежная выплата на ребенка в возрасте от семнадцати до восемнадцати лет</t>
  </si>
  <si>
    <t>Об упразднении Конституционного Суда Республики Карелия и признании утратившими силу отдельных законодательных актов (положений законодательных актов) Республики Карелия</t>
  </si>
  <si>
    <t>Ежемесячное пожизненное содержание судей Конституционного Суда Республики Карелия</t>
  </si>
  <si>
    <t>О дополнительной социальной поддержке детей граждан, погибших (умерших) в результате выполнения задач в ходе специальной военной операции на территориях Украины, Донецкой Народной Республики и Луганской Народной Республики</t>
  </si>
  <si>
    <t>Дети граждан Российской Федерации, погибших (умерших) в результате выполнения задач в ходе специальной военной операции на территориях Украины, Донецкой Народной Республики и Луганской Народной Республики</t>
  </si>
  <si>
    <t>Ежемесячное пособие на детей граждан Российской Федерации, погибших (умерших) в результате выполнения задач в ходе специальной военной операции на территориях Украины, Донецкой Народной Республики и Луганской Народной Республики, Запорожской области и Херсонской области</t>
  </si>
  <si>
    <t>О социальной поддержке отдельных категорий граждан и признании утратившими силу некоторых законодательных актов Республики Карелия</t>
  </si>
  <si>
    <t>Ветераны труда</t>
  </si>
  <si>
    <t>Меры социальной поддержки ветеранов труда</t>
  </si>
  <si>
    <t>Ветераны труда Республики Карелия</t>
  </si>
  <si>
    <t>Меры социальной поддержки ветеранов труда Республики Карелия и других категорий граждан</t>
  </si>
  <si>
    <t>О внесении изменений в Закон Республики Карелия "О социальной поддержке отдельных категорий граждан и признании утратившими силу некоторых законодательных актов Республики Карелия</t>
  </si>
  <si>
    <t>Проживающие за пределами городов пенсионеры, проработавшие не менее десяти лет в государственных и (или) муниципальных учреждениях, расположенных в сельской местности, поселках городского типа</t>
  </si>
  <si>
    <t>Меры социальной поддержки проживающим за пределами городов пенсионерам, проработавшим не менее десяти лет в государственных и (или) муниципальных учреждениях, расположенных в сельской местности, поселках городского типа</t>
  </si>
  <si>
    <t>Проживающие и работающие в сельских населенных пунктах, рабочих поселках (поселках городского типа) руководители государственных образовательных организаций Республики Карелия и муниципальных образовательных организаций,  их заместители</t>
  </si>
  <si>
    <t>Меры социальной поддержки проживающим и работающим в сельских населенных пунктах, рабочих поселках (поселках городского типа) руководителям государственных образовательных организаций Республики Карелия и муниципальных образовательных организаций, их заместителям, руководителям структурных подразделений указанных организаций, их заместителям, педагогическим работникам указанных организаций</t>
  </si>
  <si>
    <t>Реабилитированные лица и лица, признанные пострадавшими от политических репрессий</t>
  </si>
  <si>
    <t>Меры социальной поддержки реабилитированных лиц и лиц, признанных пострадавшими от политических репрессий</t>
  </si>
  <si>
    <t>Меры социальной поддержки тружеников тыла</t>
  </si>
  <si>
    <t>О некоторых вопросах организации проведения капитального ремонта общего имущества в многоквартирных домах, расположенных на территории Республики Карелия</t>
  </si>
  <si>
    <t xml:space="preserve"> Одиноко проживающие, а также проживающие в составе семьи, состоящей только из совместно проживающих неработающих граждан пенсионного возраста, неработающие собственники жилых помещений, достигшие возраста семидесяти и восьмидесяти лет</t>
  </si>
  <si>
    <t>О государственной социальной помощи</t>
  </si>
  <si>
    <t>Региональная социальная доплата к пенсии (оплата услуг почтовой связи и банковских услуг)</t>
  </si>
  <si>
    <t>Региональное единовременное пособие при рождении ребенка</t>
  </si>
  <si>
    <t>Граждане, усыновившие проживающего на территории Республики Карелия ребенка-сироту или ребенка, оставшегося без попечения родителей</t>
  </si>
  <si>
    <t>Региональное единовременное пособие при усыновлении (удочерении)</t>
  </si>
  <si>
    <t>Граждане, при рождении (усыновлении) третьего ребенка, четвертого ребенка или последующих детей начиная с 1 января 2012 года</t>
  </si>
  <si>
    <t>Региональный материнский (семейный) капитал</t>
  </si>
  <si>
    <t>О погребении и похоронном деле</t>
  </si>
  <si>
    <t>Граждане, не подлежащие обязательному социальному страхованию на случай временной нетрудоспособности и в связи с материнством, на день смерти и, не являющихся пенсионерами, а также в случае рождения мертвого ребенка по истечении 154 дней беременности</t>
  </si>
  <si>
    <t>Социальное пособие на погребение и возмещение расходов по гарантированному перечню услуг по погребению отдельных категорий граждан</t>
  </si>
  <si>
    <t>Жилищный кодекс Российской Федерации</t>
  </si>
  <si>
    <t>Пользователи жилого помещения в государственном или муниципальном жилищном фонде; наниматели жилого помещения по договору найма в частном жилищном фонде; члены жилищного или жилищно-строительного кооператива; собственники жилого помещения</t>
  </si>
  <si>
    <t>Субсидии гражданам на оплату жилого помещения и коммунальных услуг</t>
  </si>
  <si>
    <t>Всего</t>
  </si>
  <si>
    <t>--------------------------------</t>
  </si>
  <si>
    <t>* в части расходов на услуги почтовой связи и банковских услуг, оказываемых банками.</t>
  </si>
  <si>
    <t xml:space="preserve">Реализация мероприятий по компенсации отдельным категориям граждан оплаты взноса на капитальный ремонт общего имущества в многоквартирном доме </t>
  </si>
  <si>
    <t>Закон Российской Федерации</t>
  </si>
  <si>
    <t xml:space="preserve">от 15 мая 1991 года </t>
  </si>
  <si>
    <t>№1244-1</t>
  </si>
  <si>
    <t>О социальной защите граждан, подвергшихся воздействию радиации вследствие катастрофы на Чернобыльской АЭС</t>
  </si>
  <si>
    <t xml:space="preserve">от 24 ноября 1995 года </t>
  </si>
  <si>
    <t>№181-ФЗ</t>
  </si>
  <si>
    <t>О социальной защите инвалидов в Российской Федерации</t>
  </si>
  <si>
    <t xml:space="preserve">от 12 января 1995 года </t>
  </si>
  <si>
    <t>№5-ФЗ</t>
  </si>
  <si>
    <t xml:space="preserve">от 10 января 2002 года </t>
  </si>
  <si>
    <t>№2-ФЗ</t>
  </si>
  <si>
    <t>О социальных гарантиях гражданам, подвергшимся радиационному воздействию вследствие ядерных испытаний на Семипалатинском полигоне</t>
  </si>
  <si>
    <t>от 26 ноября 1998 года</t>
  </si>
  <si>
    <t>№175-ФЗ</t>
  </si>
  <si>
    <t>О социальной защите граждан Российской Федерации, подвергшихся воздействию радиации вследствие аварии в 1957 году на производственном объединении "Маяк" и сбросов радиоактивных отходов в реку Теча</t>
  </si>
  <si>
    <t>Реализация мероприятий по компенсации отдельным категориям граждан оплаты взноса на капитальный ремонт общего имущества в многоквартирном доме</t>
  </si>
  <si>
    <t>Кодекс Российской Федерации</t>
  </si>
  <si>
    <t>№1758-ЗРК</t>
  </si>
  <si>
    <t>№188-ФЗ</t>
  </si>
  <si>
    <t>№604-ЗРК</t>
  </si>
  <si>
    <t>№426-ЗРК</t>
  </si>
  <si>
    <t>№415-ЗРК</t>
  </si>
  <si>
    <t>№1253-ЗРК</t>
  </si>
  <si>
    <t>№167-ЗРК</t>
  </si>
  <si>
    <t>№169</t>
  </si>
  <si>
    <t>№515р-П</t>
  </si>
  <si>
    <t>№927-ЗРК</t>
  </si>
  <si>
    <t>№56</t>
  </si>
  <si>
    <t>№921-ЗРК</t>
  </si>
  <si>
    <t>№2547-ЗРК</t>
  </si>
  <si>
    <t>№2738-ЗРК</t>
  </si>
  <si>
    <t>№827-ЗРК</t>
  </si>
  <si>
    <t>№1774-ЗРК</t>
  </si>
  <si>
    <t>№178-ФЗ</t>
  </si>
  <si>
    <t>№8-ФЗ</t>
  </si>
  <si>
    <t>Ежемесячная доплата к страховой пенсии лицам, замещавшим должности в органах государственной власти Карело-Финской Советской Социалистической Республики, Карельской Автономной Советской Социалистической Республики и Республики Карелия до 1 января 1997 года</t>
  </si>
  <si>
    <t>О дополнительном ежемесячном материальном обеспечении граждан, имеющих особые заслуги перед Республикой Карелия</t>
  </si>
  <si>
    <t>Граждане Российской Федерации, родившиеся в период с 4 сентября 1927 года по 3 сентября 1945 года включительно на территории Союза Советских Социалистических Республик, постоянно проживающим на территории Республики Карелия</t>
  </si>
  <si>
    <t>Женщины, являющиеся гражданами Российской Федерации, постоянно проживающие в Республике Карелия, родившие ребенка до достижения возраста 25 лет, обучающиеся по очной форме обучения в профессиональных образовательных организациях либо образовательных организациях высшего образования на территории Республики Карелия по образовательным программам среднего профессионального образования, программам бакалавриата, специалитета или магистратуры</t>
  </si>
  <si>
    <t>Женщины, удостоенные с 2022 года высшего звания Российской Федерации «Мать-героиня»</t>
  </si>
  <si>
    <t>Граждане, заключившие в период с 1 августа по 31 декабря 2024 года контракт о прохождении военной службы в Вооруженных Силах Российской Федерации сроком на один год и более для выполнения задач специальной военной операции на территориях Донецкой Народной Республики, Луганской Народной Республики, Запорожской области, Херсонской области и Украины</t>
  </si>
  <si>
    <t>Женщины, являющиеся гражданами Российской Федерации, постоянно проживающие в Республике Карелия, родившие ребенка до достижения возраста 25 лет, обучающиеся по очной форме обучения в профессиональных образовательных организациях либо образовательных организациях высшего образования на территории Республики Карелия по образовательным программам среднего профессионального образования, программам бакалавриата, специалитета или магистратуры  дин из родителей, усыновителей, опекунов, попечителей, совершеннолетний ребенок в возрасте до 23 лет, являющийся членом многодетной семьи</t>
  </si>
  <si>
    <t>Дети-сироты и дети, оставшихся без попечения родителей, находящихся под опекой, попечительством, в приемных семьях, в семьях патронатных воспитателей</t>
  </si>
  <si>
    <t>Пенсионеры</t>
  </si>
  <si>
    <t xml:space="preserve">от 17 сентября 1998 года </t>
  </si>
  <si>
    <t xml:space="preserve">от 20 июля 2012 года </t>
  </si>
  <si>
    <t>Единовременное пособие и ежемесячные денежные компенсации гражданам при возникновении поствакцинальных осложнений</t>
  </si>
  <si>
    <t>Ежегодная денежная выплата для лиц, награжденных знаком «Почетный донор России»</t>
  </si>
  <si>
    <t xml:space="preserve">Оплата жилищно-коммунальных услуг отдельным категориям граждан </t>
  </si>
  <si>
    <t>от 20 декабря 2013 года</t>
  </si>
  <si>
    <t>от 29 декабря 2004 года</t>
  </si>
  <si>
    <t>от 25 февраля 2021 года</t>
  </si>
  <si>
    <t>от 26 июня 1992 года</t>
  </si>
  <si>
    <t>№3132-1</t>
  </si>
  <si>
    <t>О статусе судей в Российской Федерации</t>
  </si>
  <si>
    <t xml:space="preserve">от 18 июля 2002 года </t>
  </si>
  <si>
    <t xml:space="preserve">от 22 сентября 2000 года </t>
  </si>
  <si>
    <t xml:space="preserve">от 5 июля 2000 года </t>
  </si>
  <si>
    <t>от 19 декабря 2008 года</t>
  </si>
  <si>
    <t>от 10 января 1997 года</t>
  </si>
  <si>
    <t>от 2 июня 2014 года</t>
  </si>
  <si>
    <t>от 24 апреля 2025 года</t>
  </si>
  <si>
    <t>от 16 декабря 2005 года</t>
  </si>
  <si>
    <t>от 28 августа 2024 года</t>
  </si>
  <si>
    <t xml:space="preserve"> от 28 ноября 2005 года</t>
  </si>
  <si>
    <t>от 23 сентября 2022 года</t>
  </si>
  <si>
    <t>от 17 декабря 2004 года</t>
  </si>
  <si>
    <t>от 4 марта 2014 года</t>
  </si>
  <si>
    <t>от 17 июля 1999 года</t>
  </si>
  <si>
    <t>от 28 ноября 2005 года</t>
  </si>
  <si>
    <t>от 12 января 1996 года</t>
  </si>
  <si>
    <t>№157-ФЗ</t>
  </si>
  <si>
    <t>№125-ФЗ</t>
  </si>
  <si>
    <t>О некоторых вопросах предоставления отдельным категориям граждан земельных участков на территории Республики Карелия</t>
  </si>
  <si>
    <t>№2101-ЗРК</t>
  </si>
  <si>
    <t>от 6 марта 2017 года</t>
  </si>
  <si>
    <t xml:space="preserve">Ветераны Великой Отечественной войны и боевых действий на территории других государств, Инвалиды и семьи имеющие детей-инвалидов	</t>
  </si>
  <si>
    <t>Ежегодная денежная выплата родителям погибших (умерших) военнослужащих</t>
  </si>
  <si>
    <t>Граждане, имеющие особые заслуги перед Республикой Карелия</t>
  </si>
  <si>
    <t>О доплате к страховой пенсии лицам, замещавшим должности в органах государственной власти Карело-Финской Советской Социалистической Республики, Карельской Автономной Советской Социалистической Республики и Республики Карелия до 1 января 1997 года</t>
  </si>
  <si>
    <t>Государственные служащие</t>
  </si>
  <si>
    <t>Семья, со среднедушевым доходом, размер которого не превышает величины прожиточного минимума установленного в Республике Карелия на душу населения по соответствующей территории</t>
  </si>
  <si>
    <t>Судья Конституционного суда, пребывающий в отставке</t>
  </si>
  <si>
    <t>Труженики тыла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</si>
</sst>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8" x14ac:knownFonts="1">
    <font>
      <sz val="11"/>
      <color indexed="8"/>
      <name val="Calibri"/>
      <family val="2"/>
      <scheme val="minor"/>
    </font>
    <font>
      <sz val="14"/>
      <color rgb="FF000000"/>
      <name val="Times New Roman"/>
      <family val="1"/>
      <charset val="204"/>
    </font>
    <font>
      <sz val="10"/>
      <color rgb="FF000000"/>
      <name val="Arial"/>
      <family val="2"/>
      <charset val="204"/>
    </font>
    <font>
      <sz val="10"/>
      <color rgb="FF000000"/>
      <name val="Times New Roman"/>
      <family val="1"/>
      <charset val="204"/>
    </font>
    <font>
      <sz val="10"/>
      <name val="Arial Cyr"/>
      <charset val="204"/>
    </font>
    <font>
      <sz val="14"/>
      <name val="Times New Roman"/>
      <family val="1"/>
      <charset val="204"/>
    </font>
    <font>
      <sz val="10"/>
      <name val="Arial"/>
      <family val="2"/>
      <charset val="204"/>
    </font>
    <font>
      <b/>
      <sz val="14"/>
      <color rgb="FF000000"/>
      <name val="Times New Roman"/>
      <family val="1"/>
      <charset val="20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6" fillId="0" borderId="0"/>
  </cellStyleXfs>
  <cellXfs count="54">
    <xf numFmtId="0" fontId="0" fillId="0" borderId="0" xfId="0"/>
    <xf numFmtId="14" fontId="1" fillId="0" borderId="1" xfId="0" applyNumberFormat="1" applyFont="1" applyBorder="1" applyAlignment="1">
      <alignment horizontal="center" vertical="center"/>
    </xf>
    <xf numFmtId="0" fontId="1" fillId="0" borderId="1" xfId="0" applyNumberFormat="1" applyFont="1" applyBorder="1" applyAlignment="1">
      <alignment horizontal="center" vertical="center"/>
    </xf>
    <xf numFmtId="164" fontId="1" fillId="0" borderId="1" xfId="0" applyNumberFormat="1" applyFont="1" applyBorder="1" applyAlignment="1">
      <alignment horizontal="center" vertical="center"/>
    </xf>
    <xf numFmtId="0" fontId="2" fillId="0" borderId="0" xfId="0" applyFont="1" applyBorder="1" applyAlignment="1"/>
    <xf numFmtId="0" fontId="1" fillId="0" borderId="1" xfId="0" applyNumberFormat="1" applyFont="1" applyBorder="1" applyAlignment="1">
      <alignment horizontal="center" vertical="center" wrapText="1"/>
    </xf>
    <xf numFmtId="0" fontId="3" fillId="0" borderId="0" xfId="0" applyNumberFormat="1" applyFont="1" applyBorder="1" applyAlignment="1"/>
    <xf numFmtId="49" fontId="3" fillId="0" borderId="0" xfId="0" applyNumberFormat="1" applyFont="1" applyBorder="1" applyAlignment="1">
      <alignment horizontal="center"/>
    </xf>
    <xf numFmtId="0" fontId="1" fillId="0" borderId="1" xfId="0" applyNumberFormat="1" applyFont="1" applyBorder="1" applyAlignment="1">
      <alignment vertical="center" wrapText="1"/>
    </xf>
    <xf numFmtId="164" fontId="1" fillId="0" borderId="1" xfId="0" applyNumberFormat="1" applyFont="1" applyBorder="1" applyAlignment="1">
      <alignment vertical="center"/>
    </xf>
    <xf numFmtId="0" fontId="1" fillId="0" borderId="1" xfId="0" applyNumberFormat="1" applyFont="1" applyBorder="1" applyAlignment="1">
      <alignment horizontal="left" vertical="center" wrapText="1"/>
    </xf>
    <xf numFmtId="0" fontId="1" fillId="0" borderId="1" xfId="0" applyNumberFormat="1" applyFont="1" applyBorder="1" applyAlignment="1">
      <alignment vertical="center"/>
    </xf>
    <xf numFmtId="0"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xf>
    <xf numFmtId="164" fontId="1" fillId="0" borderId="1" xfId="0" applyNumberFormat="1" applyFont="1" applyFill="1" applyBorder="1" applyAlignment="1">
      <alignment horizontal="center" vertical="center"/>
    </xf>
    <xf numFmtId="3" fontId="1" fillId="0" borderId="1" xfId="0" applyNumberFormat="1" applyFont="1" applyFill="1" applyBorder="1" applyAlignment="1">
      <alignment horizontal="center" vertical="center"/>
    </xf>
    <xf numFmtId="0" fontId="5" fillId="0" borderId="1" xfId="1" applyFont="1" applyBorder="1" applyAlignment="1">
      <alignment horizontal="center" vertical="center" wrapText="1"/>
    </xf>
    <xf numFmtId="14" fontId="1" fillId="0" borderId="1" xfId="0" applyNumberFormat="1" applyFont="1" applyBorder="1" applyAlignment="1">
      <alignment horizontal="center" vertical="center" wrapText="1"/>
    </xf>
    <xf numFmtId="0" fontId="1" fillId="0" borderId="1" xfId="0" applyNumberFormat="1" applyFont="1" applyFill="1" applyBorder="1" applyAlignment="1">
      <alignment horizontal="center" vertical="center" wrapText="1"/>
    </xf>
    <xf numFmtId="0" fontId="5" fillId="0" borderId="1" xfId="1" applyFont="1" applyFill="1" applyBorder="1" applyAlignment="1">
      <alignment horizontal="center" vertical="center" wrapText="1"/>
    </xf>
    <xf numFmtId="0" fontId="5" fillId="0" borderId="1" xfId="1" applyNumberFormat="1" applyFont="1" applyFill="1" applyBorder="1" applyAlignment="1" applyProtection="1">
      <alignment horizontal="left" vertical="center" wrapText="1"/>
    </xf>
    <xf numFmtId="0" fontId="5" fillId="0" borderId="1" xfId="1" applyNumberFormat="1" applyFont="1" applyFill="1" applyBorder="1" applyAlignment="1" applyProtection="1">
      <alignment horizontal="center" vertical="center" wrapText="1"/>
      <protection hidden="1"/>
    </xf>
    <xf numFmtId="14" fontId="5" fillId="0" borderId="1" xfId="1" applyNumberFormat="1" applyFont="1" applyBorder="1" applyAlignment="1">
      <alignment horizontal="center" vertical="center" wrapText="1"/>
    </xf>
    <xf numFmtId="164" fontId="1" fillId="0" borderId="2" xfId="0" applyNumberFormat="1" applyFont="1" applyFill="1" applyBorder="1" applyAlignment="1">
      <alignment horizontal="center" vertical="center"/>
    </xf>
    <xf numFmtId="164" fontId="1" fillId="0" borderId="4" xfId="0" applyNumberFormat="1" applyFont="1" applyFill="1" applyBorder="1" applyAlignment="1">
      <alignment horizontal="center" vertical="center"/>
    </xf>
    <xf numFmtId="0" fontId="1" fillId="0" borderId="2" xfId="0" applyNumberFormat="1" applyFont="1" applyBorder="1" applyAlignment="1">
      <alignment horizontal="center" vertical="center" wrapText="1"/>
    </xf>
    <xf numFmtId="0" fontId="1" fillId="0" borderId="4" xfId="0" applyNumberFormat="1" applyFont="1" applyBorder="1" applyAlignment="1">
      <alignment horizontal="center" vertical="center" wrapText="1"/>
    </xf>
    <xf numFmtId="0" fontId="1" fillId="0" borderId="2" xfId="0" applyNumberFormat="1" applyFont="1" applyBorder="1" applyAlignment="1">
      <alignment horizontal="left" vertical="center" wrapText="1"/>
    </xf>
    <xf numFmtId="0" fontId="1" fillId="0" borderId="4" xfId="0" applyNumberFormat="1" applyFont="1" applyBorder="1" applyAlignment="1">
      <alignment horizontal="left" vertical="center" wrapText="1"/>
    </xf>
    <xf numFmtId="0" fontId="1" fillId="0" borderId="2" xfId="0" applyNumberFormat="1" applyFont="1" applyBorder="1" applyAlignment="1">
      <alignment horizontal="center" vertical="center"/>
    </xf>
    <xf numFmtId="0" fontId="1" fillId="0" borderId="4" xfId="0" applyNumberFormat="1" applyFont="1" applyBorder="1" applyAlignment="1">
      <alignment horizontal="center" vertical="center"/>
    </xf>
    <xf numFmtId="164" fontId="1" fillId="0" borderId="2" xfId="0" applyNumberFormat="1" applyFont="1" applyBorder="1" applyAlignment="1">
      <alignment horizontal="center" vertical="center"/>
    </xf>
    <xf numFmtId="164" fontId="1" fillId="0" borderId="4" xfId="0" applyNumberFormat="1" applyFont="1" applyBorder="1" applyAlignment="1">
      <alignment horizontal="center" vertical="center"/>
    </xf>
    <xf numFmtId="164" fontId="1" fillId="0" borderId="3" xfId="0" applyNumberFormat="1" applyFont="1" applyBorder="1" applyAlignment="1">
      <alignment horizontal="center" vertical="center"/>
    </xf>
    <xf numFmtId="164" fontId="1" fillId="0" borderId="3" xfId="0" applyNumberFormat="1" applyFont="1" applyFill="1" applyBorder="1" applyAlignment="1">
      <alignment horizontal="center" vertical="center"/>
    </xf>
    <xf numFmtId="0" fontId="1" fillId="0" borderId="1" xfId="0" applyNumberFormat="1" applyFont="1" applyBorder="1" applyAlignment="1">
      <alignment horizontal="center" vertical="center" wrapText="1"/>
    </xf>
    <xf numFmtId="3" fontId="1" fillId="0" borderId="2" xfId="0" applyNumberFormat="1" applyFont="1" applyFill="1" applyBorder="1" applyAlignment="1">
      <alignment horizontal="center" vertical="center"/>
    </xf>
    <xf numFmtId="3" fontId="1" fillId="0" borderId="4" xfId="0" applyNumberFormat="1" applyFont="1" applyFill="1" applyBorder="1" applyAlignment="1">
      <alignment horizontal="center" vertical="center"/>
    </xf>
    <xf numFmtId="49" fontId="5" fillId="0" borderId="2" xfId="1" applyNumberFormat="1" applyFont="1" applyBorder="1" applyAlignment="1">
      <alignment horizontal="left" vertical="center" wrapText="1"/>
    </xf>
    <xf numFmtId="49" fontId="5" fillId="0" borderId="3" xfId="1" applyNumberFormat="1" applyFont="1" applyBorder="1" applyAlignment="1">
      <alignment horizontal="left" vertical="center" wrapText="1"/>
    </xf>
    <xf numFmtId="49" fontId="5" fillId="0" borderId="4" xfId="1" applyNumberFormat="1" applyFont="1" applyBorder="1" applyAlignment="1">
      <alignment horizontal="left" vertical="center" wrapText="1"/>
    </xf>
    <xf numFmtId="0" fontId="1" fillId="0" borderId="3" xfId="0" applyNumberFormat="1" applyFont="1" applyBorder="1" applyAlignment="1">
      <alignment horizontal="center" vertical="center"/>
    </xf>
    <xf numFmtId="0" fontId="1" fillId="0" borderId="3" xfId="0" applyNumberFormat="1" applyFont="1" applyBorder="1" applyAlignment="1">
      <alignment horizontal="center" vertical="center" wrapText="1"/>
    </xf>
    <xf numFmtId="3" fontId="1" fillId="0" borderId="3" xfId="0" applyNumberFormat="1" applyFont="1" applyFill="1" applyBorder="1" applyAlignment="1">
      <alignment horizontal="center" vertical="center"/>
    </xf>
    <xf numFmtId="0" fontId="1" fillId="0" borderId="0" xfId="0" applyNumberFormat="1" applyFont="1" applyBorder="1" applyAlignment="1">
      <alignment wrapText="1"/>
    </xf>
    <xf numFmtId="0" fontId="1" fillId="0" borderId="0" xfId="0" applyNumberFormat="1" applyFont="1" applyBorder="1" applyAlignment="1"/>
    <xf numFmtId="0" fontId="1" fillId="0" borderId="1" xfId="0" applyNumberFormat="1" applyFont="1" applyBorder="1" applyAlignment="1">
      <alignment vertical="center" wrapText="1"/>
    </xf>
    <xf numFmtId="164" fontId="1" fillId="0" borderId="1" xfId="0" applyNumberFormat="1" applyFont="1" applyBorder="1" applyAlignment="1">
      <alignment horizontal="center" vertical="center"/>
    </xf>
    <xf numFmtId="3" fontId="1" fillId="0" borderId="1" xfId="0" applyNumberFormat="1" applyFont="1" applyFill="1" applyBorder="1" applyAlignment="1">
      <alignment horizontal="center" vertical="center"/>
    </xf>
    <xf numFmtId="0" fontId="1" fillId="0" borderId="1" xfId="0" applyNumberFormat="1" applyFont="1" applyBorder="1" applyAlignment="1">
      <alignment horizontal="center" vertical="center"/>
    </xf>
    <xf numFmtId="0" fontId="1" fillId="0" borderId="1" xfId="0" applyNumberFormat="1" applyFont="1" applyBorder="1" applyAlignment="1">
      <alignment horizontal="left" vertical="center" wrapText="1"/>
    </xf>
    <xf numFmtId="0" fontId="1" fillId="0" borderId="0" xfId="0" applyNumberFormat="1" applyFont="1" applyBorder="1" applyAlignment="1">
      <alignment horizontal="justify" vertical="center" wrapText="1"/>
    </xf>
    <xf numFmtId="0" fontId="1" fillId="0" borderId="1" xfId="0" applyNumberFormat="1" applyFont="1" applyBorder="1" applyAlignment="1">
      <alignment vertical="center"/>
    </xf>
    <xf numFmtId="0" fontId="7" fillId="0" borderId="0" xfId="0" applyNumberFormat="1" applyFont="1" applyBorder="1" applyAlignment="1">
      <alignment horizontal="center" vertical="center" wrapText="1"/>
    </xf>
  </cellXfs>
  <cellStyles count="3">
    <cellStyle name="Обычный" xfId="0" builtinId="0"/>
    <cellStyle name="Обычный 2" xfId="1"/>
    <cellStyle name="Обычный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5"/>
  <sheetViews>
    <sheetView tabSelected="1" topLeftCell="A11" zoomScale="80" zoomScaleNormal="80" workbookViewId="0">
      <selection activeCell="G15" sqref="G15"/>
    </sheetView>
  </sheetViews>
  <sheetFormatPr defaultRowHeight="15" x14ac:dyDescent="0.25"/>
  <cols>
    <col min="1" max="1" width="53" customWidth="1"/>
    <col min="2" max="3" width="12.5703125" customWidth="1"/>
    <col min="4" max="4" width="20.28515625" customWidth="1"/>
    <col min="5" max="5" width="19" customWidth="1"/>
    <col min="6" max="6" width="13.5703125" customWidth="1"/>
    <col min="7" max="7" width="55" bestFit="1" customWidth="1"/>
    <col min="8" max="8" width="45.5703125" customWidth="1"/>
    <col min="9" max="11" width="18.85546875" customWidth="1"/>
    <col min="12" max="13" width="26.28515625" customWidth="1"/>
  </cols>
  <sheetData>
    <row r="1" spans="1:13" x14ac:dyDescent="0.25">
      <c r="A1" s="6"/>
      <c r="B1" s="6"/>
      <c r="C1" s="6"/>
      <c r="D1" s="6"/>
      <c r="E1" s="6"/>
      <c r="F1" s="6"/>
      <c r="G1" s="6"/>
      <c r="H1" s="6"/>
      <c r="I1" s="7"/>
      <c r="J1" s="7"/>
      <c r="K1" s="7"/>
      <c r="L1" s="7"/>
      <c r="M1" s="6"/>
    </row>
    <row r="2" spans="1:13" ht="18.75" x14ac:dyDescent="0.25">
      <c r="A2" s="53" t="s">
        <v>0</v>
      </c>
      <c r="B2" s="53"/>
      <c r="C2" s="53"/>
      <c r="D2" s="53"/>
      <c r="E2" s="53"/>
      <c r="F2" s="53"/>
      <c r="G2" s="53"/>
      <c r="H2" s="53"/>
      <c r="I2" s="53"/>
      <c r="J2" s="53"/>
      <c r="K2" s="53"/>
      <c r="L2" s="53"/>
      <c r="M2" s="53"/>
    </row>
    <row r="3" spans="1:13" ht="18.75" x14ac:dyDescent="0.25">
      <c r="A3" s="53" t="s">
        <v>1</v>
      </c>
      <c r="B3" s="53"/>
      <c r="C3" s="53"/>
      <c r="D3" s="53"/>
      <c r="E3" s="53"/>
      <c r="F3" s="53"/>
      <c r="G3" s="53"/>
      <c r="H3" s="53"/>
      <c r="I3" s="53"/>
      <c r="J3" s="53"/>
      <c r="K3" s="53"/>
      <c r="L3" s="53"/>
      <c r="M3" s="53"/>
    </row>
    <row r="4" spans="1:13" ht="56.25" customHeight="1" x14ac:dyDescent="0.3">
      <c r="A4" s="44" t="s">
        <v>2</v>
      </c>
      <c r="B4" s="45"/>
      <c r="C4" s="45"/>
      <c r="D4" s="45"/>
      <c r="E4" s="45"/>
      <c r="F4" s="45"/>
      <c r="G4" s="45"/>
      <c r="H4" s="45"/>
      <c r="I4" s="45"/>
      <c r="J4" s="45"/>
      <c r="K4" s="45"/>
      <c r="L4" s="45"/>
      <c r="M4" s="45"/>
    </row>
    <row r="5" spans="1:13" ht="37.5" customHeight="1" x14ac:dyDescent="0.25">
      <c r="A5" s="35" t="s">
        <v>3</v>
      </c>
      <c r="B5" s="35" t="s">
        <v>4</v>
      </c>
      <c r="C5" s="35"/>
      <c r="D5" s="35" t="s">
        <v>5</v>
      </c>
      <c r="E5" s="35"/>
      <c r="F5" s="35"/>
      <c r="G5" s="35"/>
      <c r="H5" s="35" t="s">
        <v>6</v>
      </c>
      <c r="I5" s="35" t="s">
        <v>7</v>
      </c>
      <c r="J5" s="35" t="s">
        <v>8</v>
      </c>
      <c r="K5" s="35" t="s">
        <v>9</v>
      </c>
      <c r="L5" s="35" t="s">
        <v>10</v>
      </c>
      <c r="M5" s="35"/>
    </row>
    <row r="6" spans="1:13" ht="318.75" customHeight="1" x14ac:dyDescent="0.25">
      <c r="A6" s="35"/>
      <c r="B6" s="5" t="s">
        <v>11</v>
      </c>
      <c r="C6" s="5" t="s">
        <v>12</v>
      </c>
      <c r="D6" s="5" t="s">
        <v>13</v>
      </c>
      <c r="E6" s="5" t="s">
        <v>14</v>
      </c>
      <c r="F6" s="5" t="s">
        <v>15</v>
      </c>
      <c r="G6" s="5" t="s">
        <v>16</v>
      </c>
      <c r="H6" s="35"/>
      <c r="I6" s="35"/>
      <c r="J6" s="35"/>
      <c r="K6" s="35"/>
      <c r="L6" s="5" t="s">
        <v>17</v>
      </c>
      <c r="M6" s="5" t="s">
        <v>18</v>
      </c>
    </row>
    <row r="7" spans="1:13" ht="18.75" x14ac:dyDescent="0.25">
      <c r="A7" s="5">
        <v>1</v>
      </c>
      <c r="B7" s="5">
        <v>2</v>
      </c>
      <c r="C7" s="5">
        <v>3</v>
      </c>
      <c r="D7" s="5">
        <v>4</v>
      </c>
      <c r="E7" s="5">
        <v>5</v>
      </c>
      <c r="F7" s="5">
        <v>6</v>
      </c>
      <c r="G7" s="5">
        <v>7</v>
      </c>
      <c r="H7" s="5">
        <v>8</v>
      </c>
      <c r="I7" s="5">
        <v>9</v>
      </c>
      <c r="J7" s="5">
        <v>10</v>
      </c>
      <c r="K7" s="5">
        <v>11</v>
      </c>
      <c r="L7" s="5">
        <v>12</v>
      </c>
      <c r="M7" s="5">
        <v>13</v>
      </c>
    </row>
    <row r="8" spans="1:13" ht="37.5" customHeight="1" x14ac:dyDescent="0.25">
      <c r="A8" s="46" t="s">
        <v>19</v>
      </c>
      <c r="B8" s="46"/>
      <c r="C8" s="46"/>
      <c r="D8" s="46"/>
      <c r="E8" s="46"/>
      <c r="F8" s="46"/>
      <c r="G8" s="46"/>
      <c r="H8" s="8"/>
      <c r="I8" s="2" t="s">
        <v>20</v>
      </c>
      <c r="J8" s="2" t="s">
        <v>20</v>
      </c>
      <c r="K8" s="3">
        <f>K10+K11+K16+K9</f>
        <v>616168.42599999998</v>
      </c>
      <c r="L8" s="13">
        <f t="shared" ref="L8:M8" si="0">L10+L11+L16+L9</f>
        <v>9247.2999999999993</v>
      </c>
      <c r="M8" s="13">
        <f t="shared" si="0"/>
        <v>625415.72599999991</v>
      </c>
    </row>
    <row r="9" spans="1:13" ht="103.5" customHeight="1" x14ac:dyDescent="0.25">
      <c r="A9" s="20" t="s">
        <v>144</v>
      </c>
      <c r="B9" s="2" t="s">
        <v>25</v>
      </c>
      <c r="C9" s="2" t="s">
        <v>24</v>
      </c>
      <c r="D9" s="5" t="s">
        <v>21</v>
      </c>
      <c r="E9" s="19" t="s">
        <v>142</v>
      </c>
      <c r="F9" s="1" t="s">
        <v>169</v>
      </c>
      <c r="G9" s="5" t="s">
        <v>22</v>
      </c>
      <c r="H9" s="5" t="s">
        <v>23</v>
      </c>
      <c r="I9" s="15">
        <v>2</v>
      </c>
      <c r="J9" s="3">
        <f>K9/I9</f>
        <v>27.5</v>
      </c>
      <c r="K9" s="3">
        <v>55</v>
      </c>
      <c r="L9" s="3">
        <v>0</v>
      </c>
      <c r="M9" s="3">
        <v>55</v>
      </c>
    </row>
    <row r="10" spans="1:13" ht="66" customHeight="1" x14ac:dyDescent="0.25">
      <c r="A10" s="20" t="s">
        <v>145</v>
      </c>
      <c r="B10" s="2" t="s">
        <v>25</v>
      </c>
      <c r="C10" s="2" t="s">
        <v>24</v>
      </c>
      <c r="D10" s="5" t="s">
        <v>21</v>
      </c>
      <c r="E10" s="16" t="s">
        <v>143</v>
      </c>
      <c r="F10" s="1" t="s">
        <v>170</v>
      </c>
      <c r="G10" s="5" t="s">
        <v>26</v>
      </c>
      <c r="H10" s="5" t="s">
        <v>27</v>
      </c>
      <c r="I10" s="15">
        <v>5556</v>
      </c>
      <c r="J10" s="3">
        <f>K10/I10</f>
        <v>19.456877789776819</v>
      </c>
      <c r="K10" s="3">
        <v>108102.413</v>
      </c>
      <c r="L10" s="14">
        <v>1646.5</v>
      </c>
      <c r="M10" s="3">
        <v>109748.913</v>
      </c>
    </row>
    <row r="11" spans="1:13" ht="78" customHeight="1" x14ac:dyDescent="0.25">
      <c r="A11" s="38" t="s">
        <v>146</v>
      </c>
      <c r="B11" s="29" t="s">
        <v>25</v>
      </c>
      <c r="C11" s="29" t="s">
        <v>24</v>
      </c>
      <c r="D11" s="5" t="s">
        <v>98</v>
      </c>
      <c r="E11" s="17" t="s">
        <v>99</v>
      </c>
      <c r="F11" s="1" t="s">
        <v>100</v>
      </c>
      <c r="G11" s="5" t="s">
        <v>101</v>
      </c>
      <c r="H11" s="25" t="s">
        <v>174</v>
      </c>
      <c r="I11" s="36">
        <v>48965</v>
      </c>
      <c r="J11" s="31">
        <f t="shared" ref="J11:J16" si="1">K11/I11</f>
        <v>10.225751312161748</v>
      </c>
      <c r="K11" s="31">
        <v>500703.913</v>
      </c>
      <c r="L11" s="23">
        <v>7600.8</v>
      </c>
      <c r="M11" s="31">
        <v>508304.71299999999</v>
      </c>
    </row>
    <row r="12" spans="1:13" ht="71.25" customHeight="1" x14ac:dyDescent="0.25">
      <c r="A12" s="39"/>
      <c r="B12" s="41"/>
      <c r="C12" s="41"/>
      <c r="D12" s="12" t="s">
        <v>21</v>
      </c>
      <c r="E12" s="17" t="s">
        <v>102</v>
      </c>
      <c r="F12" s="1" t="s">
        <v>103</v>
      </c>
      <c r="G12" s="12" t="s">
        <v>104</v>
      </c>
      <c r="H12" s="42"/>
      <c r="I12" s="43"/>
      <c r="J12" s="33"/>
      <c r="K12" s="33"/>
      <c r="L12" s="34"/>
      <c r="M12" s="33"/>
    </row>
    <row r="13" spans="1:13" ht="54.75" customHeight="1" x14ac:dyDescent="0.25">
      <c r="A13" s="39"/>
      <c r="B13" s="41"/>
      <c r="C13" s="41"/>
      <c r="D13" s="12" t="s">
        <v>21</v>
      </c>
      <c r="E13" s="17" t="s">
        <v>105</v>
      </c>
      <c r="F13" s="1" t="s">
        <v>106</v>
      </c>
      <c r="G13" s="12" t="s">
        <v>28</v>
      </c>
      <c r="H13" s="42"/>
      <c r="I13" s="43"/>
      <c r="J13" s="33"/>
      <c r="K13" s="33"/>
      <c r="L13" s="34"/>
      <c r="M13" s="33"/>
    </row>
    <row r="14" spans="1:13" ht="108" customHeight="1" x14ac:dyDescent="0.25">
      <c r="A14" s="39"/>
      <c r="B14" s="41"/>
      <c r="C14" s="41"/>
      <c r="D14" s="12" t="s">
        <v>21</v>
      </c>
      <c r="E14" s="17" t="s">
        <v>107</v>
      </c>
      <c r="F14" s="1" t="s">
        <v>108</v>
      </c>
      <c r="G14" s="12" t="s">
        <v>109</v>
      </c>
      <c r="H14" s="42"/>
      <c r="I14" s="43"/>
      <c r="J14" s="33"/>
      <c r="K14" s="33"/>
      <c r="L14" s="34"/>
      <c r="M14" s="33"/>
    </row>
    <row r="15" spans="1:13" ht="108" customHeight="1" x14ac:dyDescent="0.25">
      <c r="A15" s="40"/>
      <c r="B15" s="30"/>
      <c r="C15" s="30"/>
      <c r="D15" s="12" t="s">
        <v>21</v>
      </c>
      <c r="E15" s="17" t="s">
        <v>110</v>
      </c>
      <c r="F15" s="1" t="s">
        <v>111</v>
      </c>
      <c r="G15" s="12" t="s">
        <v>112</v>
      </c>
      <c r="H15" s="26"/>
      <c r="I15" s="37"/>
      <c r="J15" s="32"/>
      <c r="K15" s="32"/>
      <c r="L15" s="24"/>
      <c r="M15" s="32"/>
    </row>
    <row r="16" spans="1:13" ht="111.75" customHeight="1" x14ac:dyDescent="0.25">
      <c r="A16" s="27" t="s">
        <v>113</v>
      </c>
      <c r="B16" s="29" t="s">
        <v>25</v>
      </c>
      <c r="C16" s="29" t="s">
        <v>24</v>
      </c>
      <c r="D16" s="5" t="s">
        <v>30</v>
      </c>
      <c r="E16" s="21" t="s">
        <v>147</v>
      </c>
      <c r="F16" s="1" t="s">
        <v>115</v>
      </c>
      <c r="G16" s="5" t="s">
        <v>79</v>
      </c>
      <c r="H16" s="35" t="s">
        <v>80</v>
      </c>
      <c r="I16" s="36">
        <v>5637</v>
      </c>
      <c r="J16" s="31">
        <f t="shared" si="1"/>
        <v>1.2962746141564663</v>
      </c>
      <c r="K16" s="23">
        <v>7307.1</v>
      </c>
      <c r="L16" s="31">
        <v>0</v>
      </c>
      <c r="M16" s="23">
        <v>7307.1</v>
      </c>
    </row>
    <row r="17" spans="1:13" ht="72.75" customHeight="1" x14ac:dyDescent="0.25">
      <c r="A17" s="28"/>
      <c r="B17" s="30"/>
      <c r="C17" s="30"/>
      <c r="D17" s="12" t="s">
        <v>114</v>
      </c>
      <c r="E17" s="22" t="s">
        <v>148</v>
      </c>
      <c r="F17" s="1" t="s">
        <v>116</v>
      </c>
      <c r="G17" s="12" t="s">
        <v>91</v>
      </c>
      <c r="H17" s="35"/>
      <c r="I17" s="37"/>
      <c r="J17" s="32"/>
      <c r="K17" s="24"/>
      <c r="L17" s="32"/>
      <c r="M17" s="24"/>
    </row>
    <row r="18" spans="1:13" ht="37.5" customHeight="1" x14ac:dyDescent="0.25">
      <c r="A18" s="46" t="s">
        <v>29</v>
      </c>
      <c r="B18" s="46"/>
      <c r="C18" s="46"/>
      <c r="D18" s="46"/>
      <c r="E18" s="46"/>
      <c r="F18" s="46"/>
      <c r="G18" s="46"/>
      <c r="H18" s="8"/>
      <c r="I18" s="2" t="s">
        <v>20</v>
      </c>
      <c r="J18" s="2" t="s">
        <v>20</v>
      </c>
      <c r="K18" s="3">
        <f>SUM(K19:K51)</f>
        <v>4816741.5999999996</v>
      </c>
      <c r="L18" s="13">
        <f t="shared" ref="L18:M18" si="2">SUM(L19:L51)</f>
        <v>44110.3</v>
      </c>
      <c r="M18" s="13">
        <f t="shared" si="2"/>
        <v>4860851.9000000013</v>
      </c>
    </row>
    <row r="19" spans="1:13" ht="56.25" x14ac:dyDescent="0.25">
      <c r="A19" s="10" t="s">
        <v>175</v>
      </c>
      <c r="B19" s="2" t="s">
        <v>25</v>
      </c>
      <c r="C19" s="2" t="s">
        <v>24</v>
      </c>
      <c r="D19" s="5" t="s">
        <v>30</v>
      </c>
      <c r="E19" s="16" t="s">
        <v>153</v>
      </c>
      <c r="F19" s="1" t="s">
        <v>117</v>
      </c>
      <c r="G19" s="5" t="s">
        <v>31</v>
      </c>
      <c r="H19" s="5" t="s">
        <v>32</v>
      </c>
      <c r="I19" s="15">
        <v>118</v>
      </c>
      <c r="J19" s="3">
        <f>K19/I19</f>
        <v>25</v>
      </c>
      <c r="K19" s="3">
        <v>2950</v>
      </c>
      <c r="L19" s="3">
        <v>0</v>
      </c>
      <c r="M19" s="3">
        <v>2950</v>
      </c>
    </row>
    <row r="20" spans="1:13" ht="89.25" customHeight="1" x14ac:dyDescent="0.25">
      <c r="A20" s="10" t="s">
        <v>34</v>
      </c>
      <c r="B20" s="2" t="s">
        <v>25</v>
      </c>
      <c r="C20" s="2" t="s">
        <v>33</v>
      </c>
      <c r="D20" s="5" t="s">
        <v>30</v>
      </c>
      <c r="E20" s="16" t="s">
        <v>154</v>
      </c>
      <c r="F20" s="1" t="s">
        <v>118</v>
      </c>
      <c r="G20" s="5" t="s">
        <v>134</v>
      </c>
      <c r="H20" s="5" t="s">
        <v>176</v>
      </c>
      <c r="I20" s="15">
        <v>245</v>
      </c>
      <c r="J20" s="13">
        <f>K20/I20</f>
        <v>8.5122448979591834</v>
      </c>
      <c r="K20" s="3">
        <v>2085.5</v>
      </c>
      <c r="L20" s="14">
        <v>10.5</v>
      </c>
      <c r="M20" s="3">
        <v>2096</v>
      </c>
    </row>
    <row r="21" spans="1:13" ht="153" customHeight="1" x14ac:dyDescent="0.25">
      <c r="A21" s="10" t="s">
        <v>133</v>
      </c>
      <c r="B21" s="2" t="s">
        <v>25</v>
      </c>
      <c r="C21" s="2" t="s">
        <v>33</v>
      </c>
      <c r="D21" s="5" t="s">
        <v>30</v>
      </c>
      <c r="E21" s="16" t="s">
        <v>155</v>
      </c>
      <c r="F21" s="1" t="s">
        <v>119</v>
      </c>
      <c r="G21" s="5" t="s">
        <v>177</v>
      </c>
      <c r="H21" s="5" t="s">
        <v>35</v>
      </c>
      <c r="I21" s="15">
        <v>25</v>
      </c>
      <c r="J21" s="13">
        <f t="shared" ref="J21:J23" si="3">K21/I21</f>
        <v>52.8</v>
      </c>
      <c r="K21" s="3">
        <v>1320</v>
      </c>
      <c r="L21" s="3">
        <v>0</v>
      </c>
      <c r="M21" s="3">
        <v>1320</v>
      </c>
    </row>
    <row r="22" spans="1:13" ht="122.25" customHeight="1" x14ac:dyDescent="0.25">
      <c r="A22" s="10" t="s">
        <v>38</v>
      </c>
      <c r="B22" s="2" t="s">
        <v>25</v>
      </c>
      <c r="C22" s="2" t="s">
        <v>33</v>
      </c>
      <c r="D22" s="5" t="s">
        <v>30</v>
      </c>
      <c r="E22" s="17" t="s">
        <v>156</v>
      </c>
      <c r="F22" s="1" t="s">
        <v>120</v>
      </c>
      <c r="G22" s="5" t="s">
        <v>36</v>
      </c>
      <c r="H22" s="5" t="s">
        <v>37</v>
      </c>
      <c r="I22" s="15">
        <v>30</v>
      </c>
      <c r="J22" s="13">
        <f t="shared" si="3"/>
        <v>13.16</v>
      </c>
      <c r="K22" s="3">
        <v>394.8</v>
      </c>
      <c r="L22" s="3">
        <v>3</v>
      </c>
      <c r="M22" s="3">
        <v>397.8</v>
      </c>
    </row>
    <row r="23" spans="1:13" ht="63" customHeight="1" x14ac:dyDescent="0.25">
      <c r="A23" s="10" t="s">
        <v>40</v>
      </c>
      <c r="B23" s="2" t="s">
        <v>25</v>
      </c>
      <c r="C23" s="2" t="s">
        <v>33</v>
      </c>
      <c r="D23" s="5" t="s">
        <v>30</v>
      </c>
      <c r="E23" s="17" t="s">
        <v>157</v>
      </c>
      <c r="F23" s="1" t="s">
        <v>121</v>
      </c>
      <c r="G23" s="5" t="s">
        <v>39</v>
      </c>
      <c r="H23" s="5" t="s">
        <v>178</v>
      </c>
      <c r="I23" s="15">
        <v>1300</v>
      </c>
      <c r="J23" s="13">
        <f t="shared" si="3"/>
        <v>168.55023076923075</v>
      </c>
      <c r="K23" s="3">
        <v>219115.3</v>
      </c>
      <c r="L23" s="3">
        <v>0</v>
      </c>
      <c r="M23" s="3">
        <v>219115.3</v>
      </c>
    </row>
    <row r="24" spans="1:13" ht="99" customHeight="1" x14ac:dyDescent="0.25">
      <c r="A24" s="50" t="s">
        <v>45</v>
      </c>
      <c r="B24" s="49" t="s">
        <v>25</v>
      </c>
      <c r="C24" s="49" t="s">
        <v>24</v>
      </c>
      <c r="D24" s="5" t="s">
        <v>41</v>
      </c>
      <c r="E24" s="17" t="s">
        <v>158</v>
      </c>
      <c r="F24" s="1" t="s">
        <v>122</v>
      </c>
      <c r="G24" s="5" t="s">
        <v>42</v>
      </c>
      <c r="H24" s="35" t="s">
        <v>135</v>
      </c>
      <c r="I24" s="48">
        <v>147</v>
      </c>
      <c r="J24" s="47">
        <f>K24/I24</f>
        <v>5</v>
      </c>
      <c r="K24" s="47">
        <v>735</v>
      </c>
      <c r="L24" s="47">
        <v>0</v>
      </c>
      <c r="M24" s="47">
        <v>735</v>
      </c>
    </row>
    <row r="25" spans="1:13" ht="150" x14ac:dyDescent="0.25">
      <c r="A25" s="50"/>
      <c r="B25" s="49"/>
      <c r="C25" s="49"/>
      <c r="D25" s="5" t="s">
        <v>43</v>
      </c>
      <c r="E25" s="17" t="s">
        <v>159</v>
      </c>
      <c r="F25" s="1" t="s">
        <v>123</v>
      </c>
      <c r="G25" s="5" t="s">
        <v>44</v>
      </c>
      <c r="H25" s="35"/>
      <c r="I25" s="48"/>
      <c r="J25" s="47"/>
      <c r="K25" s="47"/>
      <c r="L25" s="47"/>
      <c r="M25" s="47"/>
    </row>
    <row r="26" spans="1:13" ht="303" customHeight="1" x14ac:dyDescent="0.25">
      <c r="A26" s="10" t="s">
        <v>47</v>
      </c>
      <c r="B26" s="2" t="s">
        <v>25</v>
      </c>
      <c r="C26" s="2" t="s">
        <v>24</v>
      </c>
      <c r="D26" s="5" t="s">
        <v>30</v>
      </c>
      <c r="E26" s="17" t="s">
        <v>160</v>
      </c>
      <c r="F26" s="1" t="s">
        <v>124</v>
      </c>
      <c r="G26" s="5" t="s">
        <v>46</v>
      </c>
      <c r="H26" s="5" t="s">
        <v>136</v>
      </c>
      <c r="I26" s="15">
        <v>54</v>
      </c>
      <c r="J26" s="3">
        <f>K26/I26</f>
        <v>100</v>
      </c>
      <c r="K26" s="3">
        <v>5400</v>
      </c>
      <c r="L26" s="3">
        <v>0</v>
      </c>
      <c r="M26" s="3">
        <v>5400</v>
      </c>
    </row>
    <row r="27" spans="1:13" ht="93.75" customHeight="1" x14ac:dyDescent="0.25">
      <c r="A27" s="10" t="s">
        <v>48</v>
      </c>
      <c r="B27" s="2" t="s">
        <v>25</v>
      </c>
      <c r="C27" s="2" t="s">
        <v>24</v>
      </c>
      <c r="D27" s="5" t="s">
        <v>30</v>
      </c>
      <c r="E27" s="17" t="s">
        <v>160</v>
      </c>
      <c r="F27" s="1" t="s">
        <v>124</v>
      </c>
      <c r="G27" s="5" t="s">
        <v>46</v>
      </c>
      <c r="H27" s="5" t="s">
        <v>137</v>
      </c>
      <c r="I27" s="15">
        <v>3</v>
      </c>
      <c r="J27" s="3">
        <v>1000</v>
      </c>
      <c r="K27" s="3">
        <v>3000</v>
      </c>
      <c r="L27" s="3">
        <v>0</v>
      </c>
      <c r="M27" s="3">
        <v>3000</v>
      </c>
    </row>
    <row r="28" spans="1:13" ht="187.5" customHeight="1" x14ac:dyDescent="0.25">
      <c r="A28" s="10" t="s">
        <v>50</v>
      </c>
      <c r="B28" s="2" t="s">
        <v>25</v>
      </c>
      <c r="C28" s="2" t="s">
        <v>24</v>
      </c>
      <c r="D28" s="5" t="s">
        <v>30</v>
      </c>
      <c r="E28" s="17" t="s">
        <v>173</v>
      </c>
      <c r="F28" s="1" t="s">
        <v>172</v>
      </c>
      <c r="G28" s="5" t="s">
        <v>171</v>
      </c>
      <c r="H28" s="5" t="s">
        <v>49</v>
      </c>
      <c r="I28" s="15">
        <v>2</v>
      </c>
      <c r="J28" s="3">
        <f>K28/I28</f>
        <v>400</v>
      </c>
      <c r="K28" s="3">
        <v>800</v>
      </c>
      <c r="L28" s="3">
        <v>0</v>
      </c>
      <c r="M28" s="3">
        <v>800</v>
      </c>
    </row>
    <row r="29" spans="1:13" ht="265.5" customHeight="1" x14ac:dyDescent="0.25">
      <c r="A29" s="10" t="s">
        <v>53</v>
      </c>
      <c r="B29" s="2" t="s">
        <v>25</v>
      </c>
      <c r="C29" s="2" t="s">
        <v>24</v>
      </c>
      <c r="D29" s="5" t="s">
        <v>51</v>
      </c>
      <c r="E29" s="17" t="s">
        <v>161</v>
      </c>
      <c r="F29" s="1" t="s">
        <v>125</v>
      </c>
      <c r="G29" s="5" t="s">
        <v>52</v>
      </c>
      <c r="H29" s="5" t="s">
        <v>138</v>
      </c>
      <c r="I29" s="15">
        <v>1500</v>
      </c>
      <c r="J29" s="13">
        <f>K29/I29</f>
        <v>400</v>
      </c>
      <c r="K29" s="3">
        <v>600000</v>
      </c>
      <c r="L29" s="3">
        <v>0</v>
      </c>
      <c r="M29" s="3">
        <v>600000</v>
      </c>
    </row>
    <row r="30" spans="1:13" ht="382.5" customHeight="1" x14ac:dyDescent="0.25">
      <c r="A30" s="10" t="s">
        <v>54</v>
      </c>
      <c r="B30" s="2" t="s">
        <v>25</v>
      </c>
      <c r="C30" s="2" t="s">
        <v>24</v>
      </c>
      <c r="D30" s="5" t="s">
        <v>30</v>
      </c>
      <c r="E30" s="17" t="s">
        <v>160</v>
      </c>
      <c r="F30" s="1" t="s">
        <v>124</v>
      </c>
      <c r="G30" s="5" t="s">
        <v>46</v>
      </c>
      <c r="H30" s="5" t="s">
        <v>139</v>
      </c>
      <c r="I30" s="15">
        <v>175</v>
      </c>
      <c r="J30" s="3">
        <f>K30/I30</f>
        <v>32.659999999999997</v>
      </c>
      <c r="K30" s="3">
        <v>5715.5</v>
      </c>
      <c r="L30" s="3">
        <v>0</v>
      </c>
      <c r="M30" s="3">
        <v>5715.5</v>
      </c>
    </row>
    <row r="31" spans="1:13" ht="89.25" customHeight="1" x14ac:dyDescent="0.25">
      <c r="A31" s="10" t="s">
        <v>56</v>
      </c>
      <c r="B31" s="2" t="s">
        <v>25</v>
      </c>
      <c r="C31" s="2" t="s">
        <v>24</v>
      </c>
      <c r="D31" s="5" t="s">
        <v>30</v>
      </c>
      <c r="E31" s="17" t="s">
        <v>160</v>
      </c>
      <c r="F31" s="1" t="s">
        <v>124</v>
      </c>
      <c r="G31" s="5" t="s">
        <v>46</v>
      </c>
      <c r="H31" s="5" t="s">
        <v>55</v>
      </c>
      <c r="I31" s="15">
        <v>969</v>
      </c>
      <c r="J31" s="14">
        <f>K31/I31</f>
        <v>1</v>
      </c>
      <c r="K31" s="14">
        <v>969</v>
      </c>
      <c r="L31" s="14">
        <v>0.7</v>
      </c>
      <c r="M31" s="3">
        <v>969.7</v>
      </c>
    </row>
    <row r="32" spans="1:13" ht="217.5" customHeight="1" x14ac:dyDescent="0.25">
      <c r="A32" s="10" t="s">
        <v>59</v>
      </c>
      <c r="B32" s="2" t="s">
        <v>25</v>
      </c>
      <c r="C32" s="2" t="s">
        <v>58</v>
      </c>
      <c r="D32" s="5" t="s">
        <v>30</v>
      </c>
      <c r="E32" s="17" t="s">
        <v>162</v>
      </c>
      <c r="F32" s="1" t="s">
        <v>126</v>
      </c>
      <c r="G32" s="5" t="s">
        <v>57</v>
      </c>
      <c r="H32" s="5" t="s">
        <v>140</v>
      </c>
      <c r="I32" s="15">
        <v>1415</v>
      </c>
      <c r="J32" s="14">
        <f t="shared" ref="J32:J41" si="4">K32/I32</f>
        <v>132.53604240282687</v>
      </c>
      <c r="K32" s="14">
        <v>187538.5</v>
      </c>
      <c r="L32" s="14">
        <v>75.599999999999994</v>
      </c>
      <c r="M32" s="3">
        <v>187614.1</v>
      </c>
    </row>
    <row r="33" spans="1:13" ht="118.5" customHeight="1" x14ac:dyDescent="0.25">
      <c r="A33" s="10" t="s">
        <v>60</v>
      </c>
      <c r="B33" s="2" t="s">
        <v>25</v>
      </c>
      <c r="C33" s="2" t="s">
        <v>24</v>
      </c>
      <c r="D33" s="5" t="s">
        <v>30</v>
      </c>
      <c r="E33" s="17" t="s">
        <v>160</v>
      </c>
      <c r="F33" s="1" t="s">
        <v>124</v>
      </c>
      <c r="G33" s="5" t="s">
        <v>46</v>
      </c>
      <c r="H33" s="5" t="s">
        <v>179</v>
      </c>
      <c r="I33" s="15">
        <v>346</v>
      </c>
      <c r="J33" s="14">
        <f t="shared" si="4"/>
        <v>209.34421965317921</v>
      </c>
      <c r="K33" s="14">
        <v>72433.100000000006</v>
      </c>
      <c r="L33" s="14">
        <v>47.8</v>
      </c>
      <c r="M33" s="3">
        <v>72480.899999999994</v>
      </c>
    </row>
    <row r="34" spans="1:13" ht="117" customHeight="1" x14ac:dyDescent="0.25">
      <c r="A34" s="27" t="s">
        <v>62</v>
      </c>
      <c r="B34" s="29" t="s">
        <v>25</v>
      </c>
      <c r="C34" s="29" t="s">
        <v>33</v>
      </c>
      <c r="D34" s="12" t="s">
        <v>30</v>
      </c>
      <c r="E34" s="17" t="s">
        <v>149</v>
      </c>
      <c r="F34" s="1" t="s">
        <v>127</v>
      </c>
      <c r="G34" s="12" t="s">
        <v>61</v>
      </c>
      <c r="H34" s="25" t="s">
        <v>180</v>
      </c>
      <c r="I34" s="25">
        <v>6</v>
      </c>
      <c r="J34" s="23">
        <f>K34/I34</f>
        <v>1807.8833333333332</v>
      </c>
      <c r="K34" s="25">
        <v>10847.3</v>
      </c>
      <c r="L34" s="25">
        <v>0</v>
      </c>
      <c r="M34" s="25">
        <v>10847.3</v>
      </c>
    </row>
    <row r="35" spans="1:13" ht="66.75" customHeight="1" x14ac:dyDescent="0.25">
      <c r="A35" s="28"/>
      <c r="B35" s="30"/>
      <c r="C35" s="30"/>
      <c r="D35" s="16" t="s">
        <v>98</v>
      </c>
      <c r="E35" s="16" t="s">
        <v>150</v>
      </c>
      <c r="F35" s="16" t="s">
        <v>151</v>
      </c>
      <c r="G35" s="12" t="s">
        <v>152</v>
      </c>
      <c r="H35" s="26"/>
      <c r="I35" s="26"/>
      <c r="J35" s="24"/>
      <c r="K35" s="26"/>
      <c r="L35" s="26"/>
      <c r="M35" s="26"/>
    </row>
    <row r="36" spans="1:13" ht="161.25" customHeight="1" x14ac:dyDescent="0.25">
      <c r="A36" s="10" t="s">
        <v>65</v>
      </c>
      <c r="B36" s="2" t="s">
        <v>25</v>
      </c>
      <c r="C36" s="2" t="s">
        <v>24</v>
      </c>
      <c r="D36" s="5" t="s">
        <v>30</v>
      </c>
      <c r="E36" s="17" t="s">
        <v>163</v>
      </c>
      <c r="F36" s="1" t="s">
        <v>128</v>
      </c>
      <c r="G36" s="5" t="s">
        <v>63</v>
      </c>
      <c r="H36" s="5" t="s">
        <v>64</v>
      </c>
      <c r="I36" s="15">
        <v>504</v>
      </c>
      <c r="J36" s="14">
        <f>K36/I36</f>
        <v>215.21686507936508</v>
      </c>
      <c r="K36" s="14">
        <v>108469.3</v>
      </c>
      <c r="L36" s="14">
        <v>20.7</v>
      </c>
      <c r="M36" s="3">
        <v>108490</v>
      </c>
    </row>
    <row r="37" spans="1:13" ht="97.5" customHeight="1" x14ac:dyDescent="0.25">
      <c r="A37" s="10" t="s">
        <v>68</v>
      </c>
      <c r="B37" s="2" t="s">
        <v>25</v>
      </c>
      <c r="C37" s="2" t="s">
        <v>24</v>
      </c>
      <c r="D37" s="5" t="s">
        <v>30</v>
      </c>
      <c r="E37" s="17" t="s">
        <v>164</v>
      </c>
      <c r="F37" s="1" t="s">
        <v>129</v>
      </c>
      <c r="G37" s="5" t="s">
        <v>66</v>
      </c>
      <c r="H37" s="5" t="s">
        <v>67</v>
      </c>
      <c r="I37" s="15">
        <v>29318</v>
      </c>
      <c r="J37" s="14">
        <f t="shared" si="4"/>
        <v>24.529770107101442</v>
      </c>
      <c r="K37" s="3">
        <v>719163.8</v>
      </c>
      <c r="L37" s="3">
        <v>9870.5</v>
      </c>
      <c r="M37" s="3">
        <v>729034.3</v>
      </c>
    </row>
    <row r="38" spans="1:13" ht="96" customHeight="1" x14ac:dyDescent="0.25">
      <c r="A38" s="10" t="s">
        <v>70</v>
      </c>
      <c r="B38" s="2" t="s">
        <v>25</v>
      </c>
      <c r="C38" s="2" t="s">
        <v>24</v>
      </c>
      <c r="D38" s="5" t="s">
        <v>30</v>
      </c>
      <c r="E38" s="17" t="s">
        <v>164</v>
      </c>
      <c r="F38" s="1" t="s">
        <v>129</v>
      </c>
      <c r="G38" s="5" t="s">
        <v>66</v>
      </c>
      <c r="H38" s="5" t="s">
        <v>69</v>
      </c>
      <c r="I38" s="15">
        <v>92671</v>
      </c>
      <c r="J38" s="14">
        <f t="shared" si="4"/>
        <v>22.583306536025294</v>
      </c>
      <c r="K38" s="3">
        <v>2092817.6</v>
      </c>
      <c r="L38" s="3">
        <v>20762.900000000001</v>
      </c>
      <c r="M38" s="3">
        <v>2113580.5</v>
      </c>
    </row>
    <row r="39" spans="1:13" ht="93.75" customHeight="1" x14ac:dyDescent="0.25">
      <c r="A39" s="50" t="s">
        <v>73</v>
      </c>
      <c r="B39" s="49" t="s">
        <v>25</v>
      </c>
      <c r="C39" s="49" t="s">
        <v>24</v>
      </c>
      <c r="D39" s="5" t="s">
        <v>30</v>
      </c>
      <c r="E39" s="17" t="s">
        <v>164</v>
      </c>
      <c r="F39" s="1" t="s">
        <v>129</v>
      </c>
      <c r="G39" s="5" t="s">
        <v>66</v>
      </c>
      <c r="H39" s="35" t="s">
        <v>72</v>
      </c>
      <c r="I39" s="48">
        <v>6570</v>
      </c>
      <c r="J39" s="47">
        <f>K39/I39</f>
        <v>61.261415525114153</v>
      </c>
      <c r="K39" s="47">
        <v>402487.5</v>
      </c>
      <c r="L39" s="47">
        <v>8376.7000000000007</v>
      </c>
      <c r="M39" s="47">
        <v>410864.2</v>
      </c>
    </row>
    <row r="40" spans="1:13" ht="120" customHeight="1" x14ac:dyDescent="0.25">
      <c r="A40" s="50"/>
      <c r="B40" s="49"/>
      <c r="C40" s="49"/>
      <c r="D40" s="5" t="s">
        <v>30</v>
      </c>
      <c r="E40" s="17" t="s">
        <v>165</v>
      </c>
      <c r="F40" s="1" t="s">
        <v>130</v>
      </c>
      <c r="G40" s="5" t="s">
        <v>71</v>
      </c>
      <c r="H40" s="35"/>
      <c r="I40" s="48"/>
      <c r="J40" s="47" t="e">
        <f t="shared" si="4"/>
        <v>#DIV/0!</v>
      </c>
      <c r="K40" s="47"/>
      <c r="L40" s="47"/>
      <c r="M40" s="47"/>
    </row>
    <row r="41" spans="1:13" ht="226.5" customHeight="1" x14ac:dyDescent="0.25">
      <c r="A41" s="10" t="s">
        <v>75</v>
      </c>
      <c r="B41" s="2" t="s">
        <v>25</v>
      </c>
      <c r="C41" s="2" t="s">
        <v>24</v>
      </c>
      <c r="D41" s="5" t="s">
        <v>30</v>
      </c>
      <c r="E41" s="17" t="s">
        <v>164</v>
      </c>
      <c r="F41" s="1" t="s">
        <v>129</v>
      </c>
      <c r="G41" s="5" t="s">
        <v>66</v>
      </c>
      <c r="H41" s="5" t="s">
        <v>74</v>
      </c>
      <c r="I41" s="15">
        <v>1942</v>
      </c>
      <c r="J41" s="13">
        <f t="shared" si="4"/>
        <v>72.804119464469622</v>
      </c>
      <c r="K41" s="3">
        <v>141385.60000000001</v>
      </c>
      <c r="L41" s="3">
        <v>98.9</v>
      </c>
      <c r="M41" s="3">
        <v>141484.5</v>
      </c>
    </row>
    <row r="42" spans="1:13" ht="90.75" customHeight="1" x14ac:dyDescent="0.25">
      <c r="A42" s="10" t="s">
        <v>77</v>
      </c>
      <c r="B42" s="2" t="s">
        <v>25</v>
      </c>
      <c r="C42" s="2" t="s">
        <v>24</v>
      </c>
      <c r="D42" s="5" t="s">
        <v>30</v>
      </c>
      <c r="E42" s="17" t="s">
        <v>164</v>
      </c>
      <c r="F42" s="1" t="s">
        <v>129</v>
      </c>
      <c r="G42" s="5" t="s">
        <v>66</v>
      </c>
      <c r="H42" s="5" t="s">
        <v>76</v>
      </c>
      <c r="I42" s="15">
        <v>332</v>
      </c>
      <c r="J42" s="13">
        <f t="shared" ref="J42:J43" si="5">K42/I42</f>
        <v>30.871385542168671</v>
      </c>
      <c r="K42" s="3">
        <v>10249.299999999999</v>
      </c>
      <c r="L42" s="3">
        <v>205.6</v>
      </c>
      <c r="M42" s="3">
        <v>10454.9</v>
      </c>
    </row>
    <row r="43" spans="1:13" ht="81.75" customHeight="1" x14ac:dyDescent="0.25">
      <c r="A43" s="10" t="s">
        <v>78</v>
      </c>
      <c r="B43" s="2" t="s">
        <v>25</v>
      </c>
      <c r="C43" s="2" t="s">
        <v>24</v>
      </c>
      <c r="D43" s="5" t="s">
        <v>30</v>
      </c>
      <c r="E43" s="17" t="s">
        <v>164</v>
      </c>
      <c r="F43" s="1" t="s">
        <v>129</v>
      </c>
      <c r="G43" s="5" t="s">
        <v>66</v>
      </c>
      <c r="H43" s="5" t="s">
        <v>181</v>
      </c>
      <c r="I43" s="15">
        <v>22</v>
      </c>
      <c r="J43" s="13">
        <f t="shared" si="5"/>
        <v>27.75</v>
      </c>
      <c r="K43" s="3">
        <v>610.5</v>
      </c>
      <c r="L43" s="3">
        <v>22.5</v>
      </c>
      <c r="M43" s="3">
        <v>633</v>
      </c>
    </row>
    <row r="44" spans="1:13" ht="93.75" x14ac:dyDescent="0.25">
      <c r="A44" s="27" t="s">
        <v>97</v>
      </c>
      <c r="B44" s="29" t="s">
        <v>25</v>
      </c>
      <c r="C44" s="29" t="s">
        <v>24</v>
      </c>
      <c r="D44" s="12" t="s">
        <v>30</v>
      </c>
      <c r="E44" s="17" t="s">
        <v>147</v>
      </c>
      <c r="F44" s="1" t="s">
        <v>115</v>
      </c>
      <c r="G44" s="12" t="s">
        <v>79</v>
      </c>
      <c r="H44" s="25" t="s">
        <v>80</v>
      </c>
      <c r="I44" s="36">
        <v>5637</v>
      </c>
      <c r="J44" s="31">
        <f>K44/I44</f>
        <v>3.6761930104665606</v>
      </c>
      <c r="K44" s="31">
        <v>20722.7</v>
      </c>
      <c r="L44" s="31">
        <v>750.5</v>
      </c>
      <c r="M44" s="31">
        <f>K44+L44</f>
        <v>21473.200000000001</v>
      </c>
    </row>
    <row r="45" spans="1:13" ht="69.75" customHeight="1" x14ac:dyDescent="0.25">
      <c r="A45" s="28"/>
      <c r="B45" s="30"/>
      <c r="C45" s="30"/>
      <c r="D45" s="12" t="s">
        <v>114</v>
      </c>
      <c r="E45" s="17" t="s">
        <v>148</v>
      </c>
      <c r="F45" s="1" t="s">
        <v>116</v>
      </c>
      <c r="G45" s="12" t="s">
        <v>91</v>
      </c>
      <c r="H45" s="26"/>
      <c r="I45" s="37"/>
      <c r="J45" s="32"/>
      <c r="K45" s="32"/>
      <c r="L45" s="32"/>
      <c r="M45" s="32"/>
    </row>
    <row r="46" spans="1:13" ht="65.25" customHeight="1" x14ac:dyDescent="0.25">
      <c r="A46" s="10" t="s">
        <v>82</v>
      </c>
      <c r="B46" s="2" t="s">
        <v>25</v>
      </c>
      <c r="C46" s="2" t="s">
        <v>33</v>
      </c>
      <c r="D46" s="5" t="s">
        <v>21</v>
      </c>
      <c r="E46" s="17" t="s">
        <v>166</v>
      </c>
      <c r="F46" s="1" t="s">
        <v>131</v>
      </c>
      <c r="G46" s="5" t="s">
        <v>81</v>
      </c>
      <c r="H46" s="18" t="s">
        <v>141</v>
      </c>
      <c r="I46" s="15">
        <v>5637</v>
      </c>
      <c r="J46" s="13">
        <f t="shared" ref="J46:J48" si="6">K46/I46</f>
        <v>0</v>
      </c>
      <c r="K46" s="3">
        <v>0</v>
      </c>
      <c r="L46" s="3">
        <v>3223.4</v>
      </c>
      <c r="M46" s="3">
        <v>3223.4</v>
      </c>
    </row>
    <row r="47" spans="1:13" ht="78" customHeight="1" x14ac:dyDescent="0.25">
      <c r="A47" s="10" t="s">
        <v>83</v>
      </c>
      <c r="B47" s="2" t="s">
        <v>25</v>
      </c>
      <c r="C47" s="2" t="s">
        <v>24</v>
      </c>
      <c r="D47" s="5" t="s">
        <v>30</v>
      </c>
      <c r="E47" s="17" t="s">
        <v>160</v>
      </c>
      <c r="F47" s="1" t="s">
        <v>124</v>
      </c>
      <c r="G47" s="5" t="s">
        <v>46</v>
      </c>
      <c r="H47" s="5" t="s">
        <v>55</v>
      </c>
      <c r="I47" s="15">
        <v>2223</v>
      </c>
      <c r="J47" s="13">
        <f t="shared" si="6"/>
        <v>3.0125955915429601</v>
      </c>
      <c r="K47" s="3">
        <v>6697</v>
      </c>
      <c r="L47" s="3">
        <v>6.2</v>
      </c>
      <c r="M47" s="3">
        <v>6703.2</v>
      </c>
    </row>
    <row r="48" spans="1:13" ht="141" customHeight="1" x14ac:dyDescent="0.25">
      <c r="A48" s="10" t="s">
        <v>85</v>
      </c>
      <c r="B48" s="2" t="s">
        <v>25</v>
      </c>
      <c r="C48" s="2" t="s">
        <v>58</v>
      </c>
      <c r="D48" s="5" t="s">
        <v>30</v>
      </c>
      <c r="E48" s="17" t="s">
        <v>167</v>
      </c>
      <c r="F48" s="1" t="s">
        <v>126</v>
      </c>
      <c r="G48" s="5" t="s">
        <v>57</v>
      </c>
      <c r="H48" s="5" t="s">
        <v>84</v>
      </c>
      <c r="I48" s="15">
        <v>26</v>
      </c>
      <c r="J48" s="13">
        <f t="shared" si="6"/>
        <v>100</v>
      </c>
      <c r="K48" s="3">
        <v>2600</v>
      </c>
      <c r="L48" s="3">
        <v>0</v>
      </c>
      <c r="M48" s="3">
        <v>2600</v>
      </c>
    </row>
    <row r="49" spans="1:13" ht="102" customHeight="1" x14ac:dyDescent="0.25">
      <c r="A49" s="10" t="s">
        <v>87</v>
      </c>
      <c r="B49" s="2" t="s">
        <v>25</v>
      </c>
      <c r="C49" s="2" t="s">
        <v>24</v>
      </c>
      <c r="D49" s="5" t="s">
        <v>30</v>
      </c>
      <c r="E49" s="17" t="s">
        <v>160</v>
      </c>
      <c r="F49" s="1" t="s">
        <v>124</v>
      </c>
      <c r="G49" s="5" t="s">
        <v>46</v>
      </c>
      <c r="H49" s="5" t="s">
        <v>86</v>
      </c>
      <c r="I49" s="15">
        <v>1409</v>
      </c>
      <c r="J49" s="3">
        <f>K49/I49</f>
        <v>51.275656493967347</v>
      </c>
      <c r="K49" s="3">
        <v>72247.399999999994</v>
      </c>
      <c r="L49" s="3">
        <v>0</v>
      </c>
      <c r="M49" s="3">
        <v>72247.399999999994</v>
      </c>
    </row>
    <row r="50" spans="1:13" ht="163.5" customHeight="1" x14ac:dyDescent="0.25">
      <c r="A50" s="10" t="s">
        <v>90</v>
      </c>
      <c r="B50" s="2" t="s">
        <v>25</v>
      </c>
      <c r="C50" s="2" t="s">
        <v>24</v>
      </c>
      <c r="D50" s="5" t="s">
        <v>21</v>
      </c>
      <c r="E50" s="17" t="s">
        <v>168</v>
      </c>
      <c r="F50" s="1" t="s">
        <v>132</v>
      </c>
      <c r="G50" s="5" t="s">
        <v>88</v>
      </c>
      <c r="H50" s="5" t="s">
        <v>89</v>
      </c>
      <c r="I50" s="15">
        <v>894</v>
      </c>
      <c r="J50" s="13">
        <f t="shared" ref="J50:J51" si="7">K50/I50</f>
        <v>10.755145413870247</v>
      </c>
      <c r="K50" s="3">
        <v>9615.1</v>
      </c>
      <c r="L50" s="3">
        <v>48.8</v>
      </c>
      <c r="M50" s="3">
        <v>9663.9</v>
      </c>
    </row>
    <row r="51" spans="1:13" ht="162.75" customHeight="1" x14ac:dyDescent="0.25">
      <c r="A51" s="10" t="s">
        <v>93</v>
      </c>
      <c r="B51" s="2" t="s">
        <v>25</v>
      </c>
      <c r="C51" s="2" t="s">
        <v>24</v>
      </c>
      <c r="D51" s="5" t="s">
        <v>21</v>
      </c>
      <c r="E51" s="17" t="s">
        <v>148</v>
      </c>
      <c r="F51" s="1" t="s">
        <v>116</v>
      </c>
      <c r="G51" s="5" t="s">
        <v>91</v>
      </c>
      <c r="H51" s="5" t="s">
        <v>92</v>
      </c>
      <c r="I51" s="15">
        <v>4672</v>
      </c>
      <c r="J51" s="13">
        <f t="shared" si="7"/>
        <v>24.908347602739727</v>
      </c>
      <c r="K51" s="3">
        <v>116371.8</v>
      </c>
      <c r="L51" s="3">
        <v>586</v>
      </c>
      <c r="M51" s="3">
        <v>116957.8</v>
      </c>
    </row>
    <row r="52" spans="1:13" ht="18.75" x14ac:dyDescent="0.25">
      <c r="A52" s="52" t="s">
        <v>94</v>
      </c>
      <c r="B52" s="52"/>
      <c r="C52" s="52"/>
      <c r="D52" s="52"/>
      <c r="E52" s="52"/>
      <c r="F52" s="52"/>
      <c r="G52" s="52"/>
      <c r="H52" s="11"/>
      <c r="I52" s="2" t="s">
        <v>20</v>
      </c>
      <c r="J52" s="2" t="s">
        <v>20</v>
      </c>
      <c r="K52" s="9">
        <f>K8+K18</f>
        <v>5432910.0259999996</v>
      </c>
      <c r="L52" s="9">
        <f t="shared" ref="L52:M52" si="8">L8+L18</f>
        <v>53357.600000000006</v>
      </c>
      <c r="M52" s="9">
        <f t="shared" si="8"/>
        <v>5486267.6260000011</v>
      </c>
    </row>
    <row r="53" spans="1:13" ht="18.75" x14ac:dyDescent="0.25">
      <c r="A53" s="51" t="s">
        <v>95</v>
      </c>
      <c r="B53" s="51"/>
      <c r="C53" s="51"/>
      <c r="D53" s="51"/>
      <c r="E53" s="51"/>
      <c r="F53" s="51"/>
      <c r="G53" s="51"/>
      <c r="H53" s="51"/>
      <c r="I53" s="51"/>
      <c r="J53" s="51"/>
      <c r="K53" s="51"/>
      <c r="L53" s="51"/>
      <c r="M53" s="51"/>
    </row>
    <row r="54" spans="1:13" ht="18.75" x14ac:dyDescent="0.25">
      <c r="A54" s="51" t="s">
        <v>96</v>
      </c>
      <c r="B54" s="51"/>
      <c r="C54" s="51"/>
      <c r="D54" s="51"/>
      <c r="E54" s="51"/>
      <c r="F54" s="51"/>
      <c r="G54" s="51"/>
      <c r="H54" s="51"/>
      <c r="I54" s="51"/>
      <c r="J54" s="51"/>
      <c r="K54" s="51"/>
      <c r="L54" s="51"/>
      <c r="M54" s="51"/>
    </row>
    <row r="55" spans="1:13" x14ac:dyDescent="0.25">
      <c r="A55" s="4"/>
      <c r="B55" s="4"/>
      <c r="C55" s="4"/>
      <c r="D55" s="4"/>
      <c r="E55" s="4"/>
      <c r="F55" s="4"/>
      <c r="G55" s="4"/>
      <c r="H55" s="4"/>
      <c r="I55" s="4"/>
      <c r="J55" s="4"/>
      <c r="K55" s="4"/>
      <c r="L55" s="4"/>
      <c r="M55" s="4"/>
    </row>
  </sheetData>
  <mergeCells count="70">
    <mergeCell ref="A53:M53"/>
    <mergeCell ref="A54:M54"/>
    <mergeCell ref="H39:H40"/>
    <mergeCell ref="C39:C40"/>
    <mergeCell ref="B39:B40"/>
    <mergeCell ref="A39:A40"/>
    <mergeCell ref="A52:G52"/>
    <mergeCell ref="M39:M40"/>
    <mergeCell ref="L39:L40"/>
    <mergeCell ref="K39:K40"/>
    <mergeCell ref="J39:J40"/>
    <mergeCell ref="I39:I40"/>
    <mergeCell ref="H44:H45"/>
    <mergeCell ref="I44:I45"/>
    <mergeCell ref="J44:J45"/>
    <mergeCell ref="K44:K45"/>
    <mergeCell ref="A18:G18"/>
    <mergeCell ref="M24:M25"/>
    <mergeCell ref="L24:L25"/>
    <mergeCell ref="K24:K25"/>
    <mergeCell ref="J24:J25"/>
    <mergeCell ref="I24:I25"/>
    <mergeCell ref="H24:H25"/>
    <mergeCell ref="C24:C25"/>
    <mergeCell ref="B24:B25"/>
    <mergeCell ref="A24:A25"/>
    <mergeCell ref="I11:I15"/>
    <mergeCell ref="A2:M2"/>
    <mergeCell ref="A3:M3"/>
    <mergeCell ref="A4:M4"/>
    <mergeCell ref="A5:A6"/>
    <mergeCell ref="B5:C5"/>
    <mergeCell ref="D5:G5"/>
    <mergeCell ref="H5:H6"/>
    <mergeCell ref="I5:I6"/>
    <mergeCell ref="J5:J6"/>
    <mergeCell ref="K5:K6"/>
    <mergeCell ref="L5:M5"/>
    <mergeCell ref="A8:G8"/>
    <mergeCell ref="J11:J15"/>
    <mergeCell ref="K11:K15"/>
    <mergeCell ref="L11:L15"/>
    <mergeCell ref="M11:M15"/>
    <mergeCell ref="A16:A17"/>
    <mergeCell ref="B16:B17"/>
    <mergeCell ref="C16:C17"/>
    <mergeCell ref="H16:H17"/>
    <mergeCell ref="I16:I17"/>
    <mergeCell ref="J16:J17"/>
    <mergeCell ref="K16:K17"/>
    <mergeCell ref="L16:L17"/>
    <mergeCell ref="M16:M17"/>
    <mergeCell ref="A11:A15"/>
    <mergeCell ref="B11:B15"/>
    <mergeCell ref="C11:C15"/>
    <mergeCell ref="H11:H15"/>
    <mergeCell ref="L44:L45"/>
    <mergeCell ref="M44:M45"/>
    <mergeCell ref="B44:B45"/>
    <mergeCell ref="C44:C45"/>
    <mergeCell ref="A44:A45"/>
    <mergeCell ref="J34:J35"/>
    <mergeCell ref="K34:K35"/>
    <mergeCell ref="L34:L35"/>
    <mergeCell ref="M34:M35"/>
    <mergeCell ref="A34:A35"/>
    <mergeCell ref="B34:B35"/>
    <mergeCell ref="C34:C35"/>
    <mergeCell ref="H34:H35"/>
    <mergeCell ref="I34:I35"/>
  </mergeCells>
  <pageMargins left="0.25" right="0.25" top="0.75" bottom="0.75" header="0.3" footer="0.3"/>
  <pageSetup paperSize="9" scale="4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2026 год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Людмила Степанова</cp:lastModifiedBy>
  <cp:lastPrinted>2025-10-30T07:33:00Z</cp:lastPrinted>
  <dcterms:created xsi:type="dcterms:W3CDTF">2025-10-22T15:03:11Z</dcterms:created>
  <dcterms:modified xsi:type="dcterms:W3CDTF">2025-10-30T07:38:40Z</dcterms:modified>
</cp:coreProperties>
</file>